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I55" i="1" l="1"/>
  <c r="J55" i="1"/>
  <c r="K55" i="1"/>
  <c r="H57" i="1" l="1"/>
  <c r="H33" i="1" l="1"/>
  <c r="H15" i="1" s="1"/>
  <c r="H32" i="1"/>
  <c r="H43" i="1"/>
  <c r="M43" i="1" s="1"/>
  <c r="M44" i="1"/>
  <c r="M45" i="1"/>
  <c r="M33" i="1" l="1"/>
  <c r="M32" i="1"/>
  <c r="H40" i="1"/>
  <c r="M40" i="1" s="1"/>
  <c r="H37" i="1"/>
  <c r="M37" i="1" s="1"/>
  <c r="H34" i="1"/>
  <c r="M34" i="1" s="1"/>
  <c r="M35" i="1"/>
  <c r="M36" i="1"/>
  <c r="M38" i="1"/>
  <c r="M39" i="1"/>
  <c r="M41" i="1"/>
  <c r="M42" i="1"/>
  <c r="H31" i="1" l="1"/>
  <c r="M31" i="1" s="1"/>
  <c r="F15" i="1"/>
  <c r="E15" i="1"/>
  <c r="F14" i="1"/>
  <c r="E14" i="1"/>
  <c r="M20" i="1" l="1"/>
  <c r="M21" i="1"/>
  <c r="M23" i="1"/>
  <c r="M24" i="1"/>
  <c r="M26" i="1"/>
  <c r="M27" i="1"/>
  <c r="M29" i="1"/>
  <c r="M30" i="1"/>
  <c r="M47" i="1"/>
  <c r="M49" i="1"/>
  <c r="M50" i="1"/>
  <c r="M52" i="1"/>
  <c r="M56" i="1"/>
  <c r="M58" i="1"/>
  <c r="G28" i="1"/>
  <c r="G25" i="1"/>
  <c r="G22" i="1"/>
  <c r="G19" i="1"/>
  <c r="G17" i="1"/>
  <c r="G14" i="1" s="1"/>
  <c r="M14" i="1" s="1"/>
  <c r="G18" i="1"/>
  <c r="G15" i="1" s="1"/>
  <c r="G51" i="1"/>
  <c r="F57" i="1"/>
  <c r="G57" i="1"/>
  <c r="I57" i="1"/>
  <c r="J57" i="1"/>
  <c r="K57" i="1"/>
  <c r="L57" i="1"/>
  <c r="E57" i="1"/>
  <c r="F55" i="1"/>
  <c r="G55" i="1"/>
  <c r="H55" i="1"/>
  <c r="L55" i="1"/>
  <c r="E55" i="1"/>
  <c r="F51" i="1"/>
  <c r="H51" i="1"/>
  <c r="H14" i="1" s="1"/>
  <c r="H13" i="1" s="1"/>
  <c r="I51" i="1"/>
  <c r="I14" i="1" s="1"/>
  <c r="J51" i="1"/>
  <c r="J14" i="1" s="1"/>
  <c r="K51" i="1"/>
  <c r="K14" i="1" s="1"/>
  <c r="L51" i="1"/>
  <c r="L14" i="1" s="1"/>
  <c r="E51" i="1"/>
  <c r="F48" i="1"/>
  <c r="G48" i="1"/>
  <c r="E48" i="1"/>
  <c r="F46" i="1"/>
  <c r="G46" i="1"/>
  <c r="H46" i="1"/>
  <c r="I46" i="1"/>
  <c r="I15" i="1" s="1"/>
  <c r="J46" i="1"/>
  <c r="J15" i="1" s="1"/>
  <c r="K46" i="1"/>
  <c r="K15" i="1" s="1"/>
  <c r="L46" i="1"/>
  <c r="L15" i="1" s="1"/>
  <c r="E46" i="1"/>
  <c r="L13" i="1" l="1"/>
  <c r="J13" i="1"/>
  <c r="K13" i="1"/>
  <c r="I13" i="1"/>
  <c r="M48" i="1"/>
  <c r="M51" i="1"/>
  <c r="M46" i="1"/>
  <c r="M55" i="1"/>
  <c r="E13" i="1"/>
  <c r="G16" i="1"/>
  <c r="M57" i="1"/>
  <c r="F13" i="1"/>
  <c r="M18" i="1"/>
  <c r="M17" i="1"/>
  <c r="M19" i="1"/>
  <c r="M22" i="1"/>
  <c r="M25" i="1"/>
  <c r="M28" i="1"/>
  <c r="M16" i="1" l="1"/>
  <c r="M15" i="1"/>
  <c r="G13" i="1"/>
  <c r="M13" i="1" s="1"/>
</calcChain>
</file>

<file path=xl/sharedStrings.xml><?xml version="1.0" encoding="utf-8"?>
<sst xmlns="http://schemas.openxmlformats.org/spreadsheetml/2006/main" count="366" uniqueCount="63">
  <si>
    <t>№ п/п</t>
  </si>
  <si>
    <t>Статус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</si>
  <si>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</si>
  <si>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</si>
  <si>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</si>
  <si>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</si>
  <si>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</si>
  <si>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</si>
  <si>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</si>
  <si>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</si>
  <si>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</si>
  <si>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</si>
  <si>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</si>
  <si>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</si>
  <si>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</si>
  <si>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</si>
  <si>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</si>
  <si>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</si>
  <si>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</si>
  <si>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</si>
  <si>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</si>
  <si>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</si>
  <si>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</si>
  <si>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</si>
  <si>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</si>
  <si>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</si>
  <si>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</si>
  <si>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</si>
  <si>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</si>
  <si>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</si>
  <si>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2013 год
(факт)</t>
  </si>
  <si>
    <t>2014 год
(факт)</t>
  </si>
  <si>
    <t>1.4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</si>
  <si>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</si>
  <si>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</si>
  <si>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</si>
  <si>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</si>
  <si>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</si>
  <si>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</si>
  <si>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</si>
  <si>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</si>
  <si>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</si>
  <si>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</si>
  <si>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</si>
  <si>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</si>
  <si>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</si>
  <si>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</si>
  <si>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</si>
  <si>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</si>
  <si>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</si>
  <si>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</si>
  <si>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</si>
  <si>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</si>
  <si>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</si>
  <si>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</si>
  <si>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</si>
  <si>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Приложение № 3</t>
  </si>
  <si>
    <t>«Содействие занятости населения Кировской области» на 2013 – 2020 годы</t>
  </si>
  <si>
    <t>Отдельное мероприятие 8</t>
  </si>
  <si>
    <t>__________________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</si>
  <si>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</si>
  <si>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Х – финансирование не требуется.</t>
  </si>
  <si>
    <t>Наименование Государственной программы, отдельного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</si>
</sst>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Normal="100" workbookViewId="0">
      <selection activeCell="D14" sqref="D14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21" t="s">
        <v>56</v>
      </c>
      <c r="J1" s="21"/>
      <c r="K1" s="21"/>
      <c r="L1" s="21"/>
      <c r="M1" s="21"/>
    </row>
    <row r="3" spans="1:13" ht="23.25" x14ac:dyDescent="0.35">
      <c r="I3" s="21" t="s">
        <v>15</v>
      </c>
      <c r="J3" s="21"/>
      <c r="K3" s="21"/>
      <c r="L3" s="21"/>
      <c r="M3" s="21"/>
    </row>
    <row r="4" spans="1:13" ht="18.75" customHeight="1" x14ac:dyDescent="0.35">
      <c r="J4" s="15"/>
      <c r="K4" s="15"/>
      <c r="L4" s="16"/>
      <c r="M4" s="16"/>
    </row>
    <row r="5" spans="1:13" ht="23.25" x14ac:dyDescent="0.35">
      <c r="I5" s="21" t="s">
        <v>14</v>
      </c>
      <c r="J5" s="21"/>
      <c r="K5" s="21"/>
      <c r="L5" s="21"/>
      <c r="M5" s="21"/>
    </row>
    <row r="6" spans="1:13" ht="23.25" x14ac:dyDescent="0.35">
      <c r="I6" s="18"/>
      <c r="J6" s="18"/>
      <c r="K6" s="18"/>
      <c r="L6" s="18"/>
      <c r="M6" s="18"/>
    </row>
    <row r="7" spans="1:13" ht="20.25" x14ac:dyDescent="0.3">
      <c r="A7" s="25" t="s">
        <v>54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20.25" x14ac:dyDescent="0.25">
      <c r="A8" s="22" t="s">
        <v>55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x14ac:dyDescent="0.25">
      <c r="A10" s="24" t="s">
        <v>0</v>
      </c>
      <c r="B10" s="24" t="s">
        <v>1</v>
      </c>
      <c r="C10" s="24" t="s">
        <v>62</v>
      </c>
      <c r="D10" s="24" t="s">
        <v>16</v>
      </c>
      <c r="E10" s="23" t="s">
        <v>22</v>
      </c>
      <c r="F10" s="23"/>
      <c r="G10" s="23"/>
      <c r="H10" s="23"/>
      <c r="I10" s="23"/>
      <c r="J10" s="23"/>
      <c r="K10" s="23"/>
      <c r="L10" s="23"/>
      <c r="M10" s="23"/>
    </row>
    <row r="11" spans="1:13" ht="31.5" x14ac:dyDescent="0.25">
      <c r="A11" s="24"/>
      <c r="B11" s="24"/>
      <c r="C11" s="24"/>
      <c r="D11" s="24"/>
      <c r="E11" s="7" t="s">
        <v>30</v>
      </c>
      <c r="F11" s="7" t="s">
        <v>31</v>
      </c>
      <c r="G11" s="17" t="s">
        <v>53</v>
      </c>
      <c r="H11" s="5" t="s">
        <v>2</v>
      </c>
      <c r="I11" s="5" t="s">
        <v>3</v>
      </c>
      <c r="J11" s="5" t="s">
        <v>4</v>
      </c>
      <c r="K11" s="5" t="s">
        <v>5</v>
      </c>
      <c r="L11" s="5" t="s">
        <v>6</v>
      </c>
      <c r="M11" s="5" t="s">
        <v>7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x14ac:dyDescent="0.25">
      <c r="A13" s="24"/>
      <c r="B13" s="30" t="s">
        <v>23</v>
      </c>
      <c r="C13" s="30" t="s">
        <v>57</v>
      </c>
      <c r="D13" s="3" t="s">
        <v>17</v>
      </c>
      <c r="E13" s="10">
        <f>E14+E15</f>
        <v>763110.8</v>
      </c>
      <c r="F13" s="10">
        <f t="shared" ref="F13:G13" si="0">F14+F15</f>
        <v>703016.10000000009</v>
      </c>
      <c r="G13" s="10">
        <f t="shared" si="0"/>
        <v>713323.58</v>
      </c>
      <c r="H13" s="11">
        <f>H14+H15</f>
        <v>733515.6</v>
      </c>
      <c r="I13" s="11">
        <f t="shared" ref="I13:L13" si="1">I14+I15</f>
        <v>692015.39999999991</v>
      </c>
      <c r="J13" s="11">
        <f t="shared" si="1"/>
        <v>671699.8</v>
      </c>
      <c r="K13" s="11">
        <f t="shared" si="1"/>
        <v>674407.1</v>
      </c>
      <c r="L13" s="11">
        <f t="shared" si="1"/>
        <v>750828.8</v>
      </c>
      <c r="M13" s="10">
        <f t="shared" ref="M13:M58" si="2">SUM(E13:L13)</f>
        <v>5701917.1799999997</v>
      </c>
    </row>
    <row r="14" spans="1:13" ht="31.5" x14ac:dyDescent="0.25">
      <c r="A14" s="24"/>
      <c r="B14" s="30"/>
      <c r="C14" s="30"/>
      <c r="D14" s="3" t="s">
        <v>18</v>
      </c>
      <c r="E14" s="10">
        <f>E49+E52</f>
        <v>391573.30000000005</v>
      </c>
      <c r="F14" s="10">
        <f>F49+F52</f>
        <v>363527.2</v>
      </c>
      <c r="G14" s="10">
        <f>G49+G52+G17</f>
        <v>427345.25</v>
      </c>
      <c r="H14" s="11">
        <f>H32+H51</f>
        <v>447366.89999999997</v>
      </c>
      <c r="I14" s="10">
        <f>I51</f>
        <v>437198.6</v>
      </c>
      <c r="J14" s="10">
        <f t="shared" ref="J14:L14" si="3">J51</f>
        <v>439219.4</v>
      </c>
      <c r="K14" s="10">
        <f t="shared" si="3"/>
        <v>441329.5</v>
      </c>
      <c r="L14" s="10">
        <f t="shared" si="3"/>
        <v>437582.3</v>
      </c>
      <c r="M14" s="10">
        <f t="shared" si="2"/>
        <v>3385142.4499999997</v>
      </c>
    </row>
    <row r="15" spans="1:13" ht="31.5" x14ac:dyDescent="0.25">
      <c r="A15" s="24"/>
      <c r="B15" s="30"/>
      <c r="C15" s="30"/>
      <c r="D15" s="6" t="s">
        <v>20</v>
      </c>
      <c r="E15" s="10">
        <f>E47+E50+E56+E58</f>
        <v>371537.5</v>
      </c>
      <c r="F15" s="10">
        <f>F47+F50+F56+F58</f>
        <v>339488.9</v>
      </c>
      <c r="G15" s="10">
        <f>G47+G50+G56+G58+G18</f>
        <v>285978.32999999996</v>
      </c>
      <c r="H15" s="11">
        <f>H47+H56+H58+H33</f>
        <v>286148.7</v>
      </c>
      <c r="I15" s="10">
        <f>I46+I57</f>
        <v>254816.8</v>
      </c>
      <c r="J15" s="10">
        <f t="shared" ref="J15:K15" si="4">J46+J57</f>
        <v>232480.4</v>
      </c>
      <c r="K15" s="10">
        <f t="shared" si="4"/>
        <v>233077.59999999998</v>
      </c>
      <c r="L15" s="10">
        <f>L46+L57+L55</f>
        <v>313246.5</v>
      </c>
      <c r="M15" s="10">
        <f t="shared" si="2"/>
        <v>2316774.73</v>
      </c>
    </row>
    <row r="16" spans="1:13" x14ac:dyDescent="0.25">
      <c r="A16" s="47">
        <v>1</v>
      </c>
      <c r="B16" s="27" t="s">
        <v>27</v>
      </c>
      <c r="C16" s="27" t="s">
        <v>28</v>
      </c>
      <c r="D16" s="9" t="s">
        <v>17</v>
      </c>
      <c r="E16" s="11" t="s">
        <v>29</v>
      </c>
      <c r="F16" s="11" t="s">
        <v>29</v>
      </c>
      <c r="G16" s="11">
        <f t="shared" ref="G16" si="5">G17+G18</f>
        <v>25514.51</v>
      </c>
      <c r="H16" s="11" t="s">
        <v>29</v>
      </c>
      <c r="I16" s="11" t="s">
        <v>29</v>
      </c>
      <c r="J16" s="11" t="s">
        <v>29</v>
      </c>
      <c r="K16" s="11" t="s">
        <v>29</v>
      </c>
      <c r="L16" s="11" t="s">
        <v>29</v>
      </c>
      <c r="M16" s="10">
        <f t="shared" si="2"/>
        <v>25514.51</v>
      </c>
    </row>
    <row r="17" spans="1:13" ht="31.5" x14ac:dyDescent="0.25">
      <c r="A17" s="48"/>
      <c r="B17" s="28"/>
      <c r="C17" s="28"/>
      <c r="D17" s="9" t="s">
        <v>18</v>
      </c>
      <c r="E17" s="11" t="s">
        <v>29</v>
      </c>
      <c r="F17" s="11" t="s">
        <v>29</v>
      </c>
      <c r="G17" s="11">
        <f t="shared" ref="G17" si="6">G20+G23+G26+G29</f>
        <v>24238.78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0">
        <f t="shared" si="2"/>
        <v>24238.78</v>
      </c>
    </row>
    <row r="18" spans="1:13" ht="31.5" x14ac:dyDescent="0.25">
      <c r="A18" s="49"/>
      <c r="B18" s="29"/>
      <c r="C18" s="29"/>
      <c r="D18" s="9" t="s">
        <v>20</v>
      </c>
      <c r="E18" s="11" t="s">
        <v>29</v>
      </c>
      <c r="F18" s="11" t="s">
        <v>29</v>
      </c>
      <c r="G18" s="11">
        <f t="shared" ref="G18" si="7">G21+G24+G27+G30</f>
        <v>1275.73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0">
        <f t="shared" si="2"/>
        <v>1275.73</v>
      </c>
    </row>
    <row r="19" spans="1:13" x14ac:dyDescent="0.25">
      <c r="A19" s="38" t="s">
        <v>24</v>
      </c>
      <c r="B19" s="27" t="s">
        <v>8</v>
      </c>
      <c r="C19" s="27" t="s">
        <v>38</v>
      </c>
      <c r="D19" s="9" t="s">
        <v>17</v>
      </c>
      <c r="E19" s="11" t="s">
        <v>29</v>
      </c>
      <c r="F19" s="11" t="s">
        <v>29</v>
      </c>
      <c r="G19" s="11">
        <f t="shared" ref="G19" si="8">G20+G21</f>
        <v>6960.8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0">
        <f t="shared" si="2"/>
        <v>6960.8</v>
      </c>
    </row>
    <row r="20" spans="1:13" ht="31.5" x14ac:dyDescent="0.25">
      <c r="A20" s="39"/>
      <c r="B20" s="28"/>
      <c r="C20" s="28"/>
      <c r="D20" s="9" t="s">
        <v>18</v>
      </c>
      <c r="E20" s="11" t="s">
        <v>29</v>
      </c>
      <c r="F20" s="11" t="s">
        <v>29</v>
      </c>
      <c r="G20" s="11">
        <v>6612.76</v>
      </c>
      <c r="H20" s="11" t="s">
        <v>29</v>
      </c>
      <c r="I20" s="11" t="s">
        <v>29</v>
      </c>
      <c r="J20" s="11" t="s">
        <v>29</v>
      </c>
      <c r="K20" s="11" t="s">
        <v>29</v>
      </c>
      <c r="L20" s="11" t="s">
        <v>29</v>
      </c>
      <c r="M20" s="10">
        <f t="shared" si="2"/>
        <v>6612.76</v>
      </c>
    </row>
    <row r="21" spans="1:13" ht="31.5" x14ac:dyDescent="0.25">
      <c r="A21" s="40"/>
      <c r="B21" s="29"/>
      <c r="C21" s="29"/>
      <c r="D21" s="9" t="s">
        <v>20</v>
      </c>
      <c r="E21" s="11" t="s">
        <v>29</v>
      </c>
      <c r="F21" s="11" t="s">
        <v>29</v>
      </c>
      <c r="G21" s="11">
        <v>348.04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29</v>
      </c>
      <c r="M21" s="10">
        <f t="shared" si="2"/>
        <v>348.04</v>
      </c>
    </row>
    <row r="22" spans="1:13" x14ac:dyDescent="0.25">
      <c r="A22" s="38" t="s">
        <v>25</v>
      </c>
      <c r="B22" s="27" t="s">
        <v>9</v>
      </c>
      <c r="C22" s="27" t="s">
        <v>39</v>
      </c>
      <c r="D22" s="9" t="s">
        <v>17</v>
      </c>
      <c r="E22" s="11" t="s">
        <v>29</v>
      </c>
      <c r="F22" s="11" t="s">
        <v>29</v>
      </c>
      <c r="G22" s="11">
        <f t="shared" ref="G22" si="9">G23+G24</f>
        <v>3153.73</v>
      </c>
      <c r="H22" s="11" t="s">
        <v>29</v>
      </c>
      <c r="I22" s="11" t="s">
        <v>29</v>
      </c>
      <c r="J22" s="11" t="s">
        <v>29</v>
      </c>
      <c r="K22" s="11" t="s">
        <v>29</v>
      </c>
      <c r="L22" s="11" t="s">
        <v>29</v>
      </c>
      <c r="M22" s="10">
        <f t="shared" si="2"/>
        <v>3153.73</v>
      </c>
    </row>
    <row r="23" spans="1:13" ht="31.5" x14ac:dyDescent="0.25">
      <c r="A23" s="39"/>
      <c r="B23" s="28"/>
      <c r="C23" s="28"/>
      <c r="D23" s="9" t="s">
        <v>18</v>
      </c>
      <c r="E23" s="11" t="s">
        <v>29</v>
      </c>
      <c r="F23" s="11" t="s">
        <v>29</v>
      </c>
      <c r="G23" s="11">
        <v>2996.04</v>
      </c>
      <c r="H23" s="11" t="s">
        <v>29</v>
      </c>
      <c r="I23" s="11" t="s">
        <v>29</v>
      </c>
      <c r="J23" s="11" t="s">
        <v>29</v>
      </c>
      <c r="K23" s="11" t="s">
        <v>29</v>
      </c>
      <c r="L23" s="11" t="s">
        <v>29</v>
      </c>
      <c r="M23" s="10">
        <f t="shared" si="2"/>
        <v>2996.04</v>
      </c>
    </row>
    <row r="24" spans="1:13" ht="31.5" x14ac:dyDescent="0.25">
      <c r="A24" s="40"/>
      <c r="B24" s="29"/>
      <c r="C24" s="29"/>
      <c r="D24" s="9" t="s">
        <v>20</v>
      </c>
      <c r="E24" s="11" t="s">
        <v>29</v>
      </c>
      <c r="F24" s="11" t="s">
        <v>29</v>
      </c>
      <c r="G24" s="11">
        <v>157.69</v>
      </c>
      <c r="H24" s="11" t="s">
        <v>29</v>
      </c>
      <c r="I24" s="11" t="s">
        <v>29</v>
      </c>
      <c r="J24" s="11" t="s">
        <v>29</v>
      </c>
      <c r="K24" s="11" t="s">
        <v>29</v>
      </c>
      <c r="L24" s="11" t="s">
        <v>29</v>
      </c>
      <c r="M24" s="10">
        <f t="shared" si="2"/>
        <v>157.69</v>
      </c>
    </row>
    <row r="25" spans="1:13" ht="15.75" customHeight="1" x14ac:dyDescent="0.25">
      <c r="A25" s="38" t="s">
        <v>26</v>
      </c>
      <c r="B25" s="27" t="s">
        <v>19</v>
      </c>
      <c r="C25" s="27" t="s">
        <v>40</v>
      </c>
      <c r="D25" s="9" t="s">
        <v>17</v>
      </c>
      <c r="E25" s="11" t="s">
        <v>29</v>
      </c>
      <c r="F25" s="11" t="s">
        <v>29</v>
      </c>
      <c r="G25" s="11">
        <f t="shared" ref="G25" si="10">G26+G27</f>
        <v>10500</v>
      </c>
      <c r="H25" s="11" t="s">
        <v>29</v>
      </c>
      <c r="I25" s="11" t="s">
        <v>29</v>
      </c>
      <c r="J25" s="11" t="s">
        <v>29</v>
      </c>
      <c r="K25" s="11" t="s">
        <v>29</v>
      </c>
      <c r="L25" s="11" t="s">
        <v>29</v>
      </c>
      <c r="M25" s="10">
        <f t="shared" si="2"/>
        <v>10500</v>
      </c>
    </row>
    <row r="26" spans="1:13" ht="31.5" x14ac:dyDescent="0.25">
      <c r="A26" s="39"/>
      <c r="B26" s="28"/>
      <c r="C26" s="28"/>
      <c r="D26" s="9" t="s">
        <v>18</v>
      </c>
      <c r="E26" s="11" t="s">
        <v>29</v>
      </c>
      <c r="F26" s="11" t="s">
        <v>29</v>
      </c>
      <c r="G26" s="11">
        <v>9975</v>
      </c>
      <c r="H26" s="11" t="s">
        <v>29</v>
      </c>
      <c r="I26" s="11" t="s">
        <v>29</v>
      </c>
      <c r="J26" s="11" t="s">
        <v>29</v>
      </c>
      <c r="K26" s="11" t="s">
        <v>29</v>
      </c>
      <c r="L26" s="11" t="s">
        <v>29</v>
      </c>
      <c r="M26" s="10">
        <f t="shared" si="2"/>
        <v>9975</v>
      </c>
    </row>
    <row r="27" spans="1:13" ht="31.5" x14ac:dyDescent="0.25">
      <c r="A27" s="40"/>
      <c r="B27" s="29"/>
      <c r="C27" s="29"/>
      <c r="D27" s="8" t="s">
        <v>20</v>
      </c>
      <c r="E27" s="11" t="s">
        <v>29</v>
      </c>
      <c r="F27" s="11" t="s">
        <v>29</v>
      </c>
      <c r="G27" s="10">
        <v>525</v>
      </c>
      <c r="H27" s="11" t="s">
        <v>29</v>
      </c>
      <c r="I27" s="11" t="s">
        <v>29</v>
      </c>
      <c r="J27" s="11" t="s">
        <v>29</v>
      </c>
      <c r="K27" s="11" t="s">
        <v>29</v>
      </c>
      <c r="L27" s="11" t="s">
        <v>29</v>
      </c>
      <c r="M27" s="10">
        <f t="shared" si="2"/>
        <v>525</v>
      </c>
    </row>
    <row r="28" spans="1:13" x14ac:dyDescent="0.25">
      <c r="A28" s="38" t="s">
        <v>32</v>
      </c>
      <c r="B28" s="44" t="s">
        <v>10</v>
      </c>
      <c r="C28" s="44" t="s">
        <v>41</v>
      </c>
      <c r="D28" s="8" t="s">
        <v>17</v>
      </c>
      <c r="E28" s="11" t="s">
        <v>29</v>
      </c>
      <c r="F28" s="11" t="s">
        <v>29</v>
      </c>
      <c r="G28" s="10">
        <f t="shared" ref="G28" si="11">G29+G30</f>
        <v>4899.9799999999996</v>
      </c>
      <c r="H28" s="11" t="s">
        <v>29</v>
      </c>
      <c r="I28" s="11" t="s">
        <v>29</v>
      </c>
      <c r="J28" s="11" t="s">
        <v>29</v>
      </c>
      <c r="K28" s="11" t="s">
        <v>29</v>
      </c>
      <c r="L28" s="11" t="s">
        <v>29</v>
      </c>
      <c r="M28" s="10">
        <f t="shared" si="2"/>
        <v>4899.9799999999996</v>
      </c>
    </row>
    <row r="29" spans="1:13" ht="31.5" x14ac:dyDescent="0.25">
      <c r="A29" s="39"/>
      <c r="B29" s="45"/>
      <c r="C29" s="45"/>
      <c r="D29" s="8" t="s">
        <v>18</v>
      </c>
      <c r="E29" s="11" t="s">
        <v>29</v>
      </c>
      <c r="F29" s="11" t="s">
        <v>29</v>
      </c>
      <c r="G29" s="10">
        <v>4654.9799999999996</v>
      </c>
      <c r="H29" s="11" t="s">
        <v>29</v>
      </c>
      <c r="I29" s="11" t="s">
        <v>29</v>
      </c>
      <c r="J29" s="11" t="s">
        <v>29</v>
      </c>
      <c r="K29" s="11" t="s">
        <v>29</v>
      </c>
      <c r="L29" s="11" t="s">
        <v>29</v>
      </c>
      <c r="M29" s="10">
        <f t="shared" si="2"/>
        <v>4654.9799999999996</v>
      </c>
    </row>
    <row r="30" spans="1:13" ht="31.5" x14ac:dyDescent="0.25">
      <c r="A30" s="40"/>
      <c r="B30" s="46"/>
      <c r="C30" s="46"/>
      <c r="D30" s="8" t="s">
        <v>20</v>
      </c>
      <c r="E30" s="11" t="s">
        <v>29</v>
      </c>
      <c r="F30" s="11" t="s">
        <v>29</v>
      </c>
      <c r="G30" s="10">
        <v>245</v>
      </c>
      <c r="H30" s="11" t="s">
        <v>29</v>
      </c>
      <c r="I30" s="11" t="s">
        <v>29</v>
      </c>
      <c r="J30" s="11" t="s">
        <v>29</v>
      </c>
      <c r="K30" s="11" t="s">
        <v>29</v>
      </c>
      <c r="L30" s="11" t="s">
        <v>29</v>
      </c>
      <c r="M30" s="10">
        <f t="shared" si="2"/>
        <v>245</v>
      </c>
    </row>
    <row r="31" spans="1:13" x14ac:dyDescent="0.25">
      <c r="A31" s="33">
        <v>2</v>
      </c>
      <c r="B31" s="27" t="s">
        <v>27</v>
      </c>
      <c r="C31" s="27" t="s">
        <v>42</v>
      </c>
      <c r="D31" s="9" t="s">
        <v>17</v>
      </c>
      <c r="E31" s="11" t="s">
        <v>29</v>
      </c>
      <c r="F31" s="11" t="s">
        <v>29</v>
      </c>
      <c r="G31" s="11" t="s">
        <v>29</v>
      </c>
      <c r="H31" s="11">
        <f>H32+H33</f>
        <v>30024.5</v>
      </c>
      <c r="I31" s="11" t="s">
        <v>29</v>
      </c>
      <c r="J31" s="11" t="s">
        <v>29</v>
      </c>
      <c r="K31" s="11" t="s">
        <v>29</v>
      </c>
      <c r="L31" s="11" t="s">
        <v>29</v>
      </c>
      <c r="M31" s="11">
        <f>H31</f>
        <v>30024.5</v>
      </c>
    </row>
    <row r="32" spans="1:13" ht="31.5" x14ac:dyDescent="0.25">
      <c r="A32" s="34"/>
      <c r="B32" s="28"/>
      <c r="C32" s="28"/>
      <c r="D32" s="9" t="s">
        <v>18</v>
      </c>
      <c r="E32" s="11" t="s">
        <v>29</v>
      </c>
      <c r="F32" s="11" t="s">
        <v>29</v>
      </c>
      <c r="G32" s="11" t="s">
        <v>29</v>
      </c>
      <c r="H32" s="11">
        <f>H35+H38+H41+H44</f>
        <v>21017.1</v>
      </c>
      <c r="I32" s="11" t="s">
        <v>29</v>
      </c>
      <c r="J32" s="11" t="s">
        <v>29</v>
      </c>
      <c r="K32" s="11" t="s">
        <v>29</v>
      </c>
      <c r="L32" s="11" t="s">
        <v>29</v>
      </c>
      <c r="M32" s="11">
        <f t="shared" ref="M32:M42" si="12">H32</f>
        <v>21017.1</v>
      </c>
    </row>
    <row r="33" spans="1:13" ht="31.5" x14ac:dyDescent="0.25">
      <c r="A33" s="34"/>
      <c r="B33" s="28"/>
      <c r="C33" s="28"/>
      <c r="D33" s="9" t="s">
        <v>20</v>
      </c>
      <c r="E33" s="11" t="s">
        <v>29</v>
      </c>
      <c r="F33" s="11" t="s">
        <v>29</v>
      </c>
      <c r="G33" s="11" t="s">
        <v>29</v>
      </c>
      <c r="H33" s="11">
        <f>H36+H39+H42+H45</f>
        <v>9007.4</v>
      </c>
      <c r="I33" s="11" t="s">
        <v>29</v>
      </c>
      <c r="J33" s="11" t="s">
        <v>29</v>
      </c>
      <c r="K33" s="11" t="s">
        <v>29</v>
      </c>
      <c r="L33" s="11" t="s">
        <v>29</v>
      </c>
      <c r="M33" s="11">
        <f t="shared" si="12"/>
        <v>9007.4</v>
      </c>
    </row>
    <row r="34" spans="1:13" x14ac:dyDescent="0.25">
      <c r="A34" s="35" t="s">
        <v>33</v>
      </c>
      <c r="B34" s="27" t="s">
        <v>8</v>
      </c>
      <c r="C34" s="27" t="s">
        <v>43</v>
      </c>
      <c r="D34" s="9" t="s">
        <v>17</v>
      </c>
      <c r="E34" s="11" t="s">
        <v>29</v>
      </c>
      <c r="F34" s="11" t="s">
        <v>29</v>
      </c>
      <c r="G34" s="11" t="s">
        <v>29</v>
      </c>
      <c r="H34" s="11">
        <f>H35+H36</f>
        <v>12374.400000000001</v>
      </c>
      <c r="I34" s="11" t="s">
        <v>29</v>
      </c>
      <c r="J34" s="11" t="s">
        <v>29</v>
      </c>
      <c r="K34" s="11" t="s">
        <v>29</v>
      </c>
      <c r="L34" s="11" t="s">
        <v>29</v>
      </c>
      <c r="M34" s="11">
        <f t="shared" si="12"/>
        <v>12374.400000000001</v>
      </c>
    </row>
    <row r="35" spans="1:13" ht="31.5" x14ac:dyDescent="0.25">
      <c r="A35" s="36"/>
      <c r="B35" s="28"/>
      <c r="C35" s="28"/>
      <c r="D35" s="9" t="s">
        <v>18</v>
      </c>
      <c r="E35" s="11" t="s">
        <v>29</v>
      </c>
      <c r="F35" s="11" t="s">
        <v>29</v>
      </c>
      <c r="G35" s="11" t="s">
        <v>29</v>
      </c>
      <c r="H35" s="11">
        <v>8662.1</v>
      </c>
      <c r="I35" s="11" t="s">
        <v>29</v>
      </c>
      <c r="J35" s="11" t="s">
        <v>29</v>
      </c>
      <c r="K35" s="11" t="s">
        <v>29</v>
      </c>
      <c r="L35" s="11" t="s">
        <v>29</v>
      </c>
      <c r="M35" s="11">
        <f t="shared" si="12"/>
        <v>8662.1</v>
      </c>
    </row>
    <row r="36" spans="1:13" ht="31.5" x14ac:dyDescent="0.25">
      <c r="A36" s="37"/>
      <c r="B36" s="29"/>
      <c r="C36" s="29"/>
      <c r="D36" s="9" t="s">
        <v>20</v>
      </c>
      <c r="E36" s="11" t="s">
        <v>29</v>
      </c>
      <c r="F36" s="11" t="s">
        <v>29</v>
      </c>
      <c r="G36" s="11" t="s">
        <v>29</v>
      </c>
      <c r="H36" s="11">
        <v>3712.3</v>
      </c>
      <c r="I36" s="11" t="s">
        <v>29</v>
      </c>
      <c r="J36" s="11" t="s">
        <v>29</v>
      </c>
      <c r="K36" s="11" t="s">
        <v>29</v>
      </c>
      <c r="L36" s="11" t="s">
        <v>29</v>
      </c>
      <c r="M36" s="11">
        <f t="shared" si="12"/>
        <v>3712.3</v>
      </c>
    </row>
    <row r="37" spans="1:13" ht="56.25" customHeight="1" x14ac:dyDescent="0.25">
      <c r="A37" s="35" t="s">
        <v>34</v>
      </c>
      <c r="B37" s="27" t="s">
        <v>9</v>
      </c>
      <c r="C37" s="41" t="s">
        <v>44</v>
      </c>
      <c r="D37" s="9" t="s">
        <v>17</v>
      </c>
      <c r="E37" s="11" t="s">
        <v>29</v>
      </c>
      <c r="F37" s="11" t="s">
        <v>29</v>
      </c>
      <c r="G37" s="11" t="s">
        <v>29</v>
      </c>
      <c r="H37" s="11">
        <f>H38+H39</f>
        <v>6397</v>
      </c>
      <c r="I37" s="11" t="s">
        <v>29</v>
      </c>
      <c r="J37" s="11" t="s">
        <v>29</v>
      </c>
      <c r="K37" s="11" t="s">
        <v>29</v>
      </c>
      <c r="L37" s="11" t="s">
        <v>29</v>
      </c>
      <c r="M37" s="11">
        <f t="shared" si="12"/>
        <v>6397</v>
      </c>
    </row>
    <row r="38" spans="1:13" ht="56.25" customHeight="1" x14ac:dyDescent="0.25">
      <c r="A38" s="36"/>
      <c r="B38" s="28"/>
      <c r="C38" s="42"/>
      <c r="D38" s="9" t="s">
        <v>18</v>
      </c>
      <c r="E38" s="11" t="s">
        <v>29</v>
      </c>
      <c r="F38" s="11" t="s">
        <v>29</v>
      </c>
      <c r="G38" s="11" t="s">
        <v>29</v>
      </c>
      <c r="H38" s="11">
        <v>4477.8999999999996</v>
      </c>
      <c r="I38" s="11" t="s">
        <v>29</v>
      </c>
      <c r="J38" s="11" t="s">
        <v>29</v>
      </c>
      <c r="K38" s="11" t="s">
        <v>29</v>
      </c>
      <c r="L38" s="11" t="s">
        <v>29</v>
      </c>
      <c r="M38" s="11">
        <f t="shared" si="12"/>
        <v>4477.8999999999996</v>
      </c>
    </row>
    <row r="39" spans="1:13" ht="45" customHeight="1" x14ac:dyDescent="0.25">
      <c r="A39" s="37"/>
      <c r="B39" s="29"/>
      <c r="C39" s="43"/>
      <c r="D39" s="9" t="s">
        <v>20</v>
      </c>
      <c r="E39" s="11" t="s">
        <v>29</v>
      </c>
      <c r="F39" s="11" t="s">
        <v>29</v>
      </c>
      <c r="G39" s="11" t="s">
        <v>29</v>
      </c>
      <c r="H39" s="11">
        <v>1919.1</v>
      </c>
      <c r="I39" s="11" t="s">
        <v>29</v>
      </c>
      <c r="J39" s="11" t="s">
        <v>29</v>
      </c>
      <c r="K39" s="11" t="s">
        <v>29</v>
      </c>
      <c r="L39" s="11" t="s">
        <v>29</v>
      </c>
      <c r="M39" s="11">
        <f t="shared" si="12"/>
        <v>1919.1</v>
      </c>
    </row>
    <row r="40" spans="1:13" ht="50.25" customHeight="1" x14ac:dyDescent="0.25">
      <c r="A40" s="35" t="s">
        <v>35</v>
      </c>
      <c r="B40" s="27" t="s">
        <v>19</v>
      </c>
      <c r="C40" s="27" t="s">
        <v>45</v>
      </c>
      <c r="D40" s="9" t="s">
        <v>17</v>
      </c>
      <c r="E40" s="11" t="s">
        <v>29</v>
      </c>
      <c r="F40" s="11" t="s">
        <v>29</v>
      </c>
      <c r="G40" s="11" t="s">
        <v>29</v>
      </c>
      <c r="H40" s="11">
        <f>H41+H42</f>
        <v>10985.1</v>
      </c>
      <c r="I40" s="11" t="s">
        <v>29</v>
      </c>
      <c r="J40" s="11" t="s">
        <v>29</v>
      </c>
      <c r="K40" s="11" t="s">
        <v>29</v>
      </c>
      <c r="L40" s="11" t="s">
        <v>29</v>
      </c>
      <c r="M40" s="11">
        <f t="shared" si="12"/>
        <v>10985.1</v>
      </c>
    </row>
    <row r="41" spans="1:13" ht="50.25" customHeight="1" x14ac:dyDescent="0.25">
      <c r="A41" s="36"/>
      <c r="B41" s="28"/>
      <c r="C41" s="28"/>
      <c r="D41" s="9" t="s">
        <v>18</v>
      </c>
      <c r="E41" s="11" t="s">
        <v>29</v>
      </c>
      <c r="F41" s="11" t="s">
        <v>29</v>
      </c>
      <c r="G41" s="11" t="s">
        <v>29</v>
      </c>
      <c r="H41" s="11">
        <v>7689.5</v>
      </c>
      <c r="I41" s="11" t="s">
        <v>29</v>
      </c>
      <c r="J41" s="11" t="s">
        <v>29</v>
      </c>
      <c r="K41" s="11" t="s">
        <v>29</v>
      </c>
      <c r="L41" s="11" t="s">
        <v>29</v>
      </c>
      <c r="M41" s="11">
        <f t="shared" si="12"/>
        <v>7689.5</v>
      </c>
    </row>
    <row r="42" spans="1:13" ht="50.25" customHeight="1" x14ac:dyDescent="0.25">
      <c r="A42" s="37"/>
      <c r="B42" s="29"/>
      <c r="C42" s="29"/>
      <c r="D42" s="9" t="s">
        <v>20</v>
      </c>
      <c r="E42" s="11" t="s">
        <v>29</v>
      </c>
      <c r="F42" s="11" t="s">
        <v>29</v>
      </c>
      <c r="G42" s="11" t="s">
        <v>29</v>
      </c>
      <c r="H42" s="11">
        <v>3295.6</v>
      </c>
      <c r="I42" s="11" t="s">
        <v>29</v>
      </c>
      <c r="J42" s="11" t="s">
        <v>29</v>
      </c>
      <c r="K42" s="11" t="s">
        <v>29</v>
      </c>
      <c r="L42" s="11" t="s">
        <v>29</v>
      </c>
      <c r="M42" s="11">
        <f t="shared" si="12"/>
        <v>3295.6</v>
      </c>
    </row>
    <row r="43" spans="1:13" x14ac:dyDescent="0.25">
      <c r="A43" s="31" t="s">
        <v>36</v>
      </c>
      <c r="B43" s="27" t="s">
        <v>10</v>
      </c>
      <c r="C43" s="26" t="s">
        <v>46</v>
      </c>
      <c r="D43" s="9" t="s">
        <v>17</v>
      </c>
      <c r="E43" s="11" t="s">
        <v>29</v>
      </c>
      <c r="F43" s="11" t="s">
        <v>29</v>
      </c>
      <c r="G43" s="11" t="s">
        <v>29</v>
      </c>
      <c r="H43" s="11">
        <f>H44+H45</f>
        <v>268</v>
      </c>
      <c r="I43" s="11" t="s">
        <v>29</v>
      </c>
      <c r="J43" s="11" t="s">
        <v>29</v>
      </c>
      <c r="K43" s="11" t="s">
        <v>29</v>
      </c>
      <c r="L43" s="11" t="s">
        <v>29</v>
      </c>
      <c r="M43" s="11">
        <f t="shared" ref="M43:M45" si="13">H43</f>
        <v>268</v>
      </c>
    </row>
    <row r="44" spans="1:13" ht="31.5" x14ac:dyDescent="0.25">
      <c r="A44" s="31"/>
      <c r="B44" s="28"/>
      <c r="C44" s="26"/>
      <c r="D44" s="9" t="s">
        <v>18</v>
      </c>
      <c r="E44" s="11" t="s">
        <v>29</v>
      </c>
      <c r="F44" s="11" t="s">
        <v>29</v>
      </c>
      <c r="G44" s="11" t="s">
        <v>29</v>
      </c>
      <c r="H44" s="11">
        <v>187.6</v>
      </c>
      <c r="I44" s="11" t="s">
        <v>29</v>
      </c>
      <c r="J44" s="11" t="s">
        <v>29</v>
      </c>
      <c r="K44" s="11" t="s">
        <v>29</v>
      </c>
      <c r="L44" s="11" t="s">
        <v>29</v>
      </c>
      <c r="M44" s="11">
        <f t="shared" si="13"/>
        <v>187.6</v>
      </c>
    </row>
    <row r="45" spans="1:13" ht="31.5" x14ac:dyDescent="0.25">
      <c r="A45" s="31"/>
      <c r="B45" s="29"/>
      <c r="C45" s="26"/>
      <c r="D45" s="9" t="s">
        <v>20</v>
      </c>
      <c r="E45" s="11" t="s">
        <v>29</v>
      </c>
      <c r="F45" s="11" t="s">
        <v>29</v>
      </c>
      <c r="G45" s="11" t="s">
        <v>29</v>
      </c>
      <c r="H45" s="11">
        <v>80.400000000000006</v>
      </c>
      <c r="I45" s="11" t="s">
        <v>29</v>
      </c>
      <c r="J45" s="11" t="s">
        <v>29</v>
      </c>
      <c r="K45" s="11" t="s">
        <v>29</v>
      </c>
      <c r="L45" s="11" t="s">
        <v>29</v>
      </c>
      <c r="M45" s="11">
        <f t="shared" si="13"/>
        <v>80.400000000000006</v>
      </c>
    </row>
    <row r="46" spans="1:13" x14ac:dyDescent="0.25">
      <c r="A46" s="24">
        <v>3</v>
      </c>
      <c r="B46" s="30" t="s">
        <v>8</v>
      </c>
      <c r="C46" s="30" t="s">
        <v>47</v>
      </c>
      <c r="D46" s="3" t="s">
        <v>17</v>
      </c>
      <c r="E46" s="10">
        <f>E47</f>
        <v>102759.4</v>
      </c>
      <c r="F46" s="10">
        <f t="shared" ref="F46:L46" si="14">F47</f>
        <v>87467.6</v>
      </c>
      <c r="G46" s="10">
        <f t="shared" si="14"/>
        <v>60675.05</v>
      </c>
      <c r="H46" s="11">
        <f t="shared" si="14"/>
        <v>60983.5</v>
      </c>
      <c r="I46" s="10">
        <f t="shared" si="14"/>
        <v>34492.300000000003</v>
      </c>
      <c r="J46" s="10">
        <f t="shared" si="14"/>
        <v>14530.9</v>
      </c>
      <c r="K46" s="10">
        <f t="shared" si="14"/>
        <v>14567.8</v>
      </c>
      <c r="L46" s="10">
        <f t="shared" si="14"/>
        <v>83491.399999999994</v>
      </c>
      <c r="M46" s="10">
        <f t="shared" si="2"/>
        <v>458967.94999999995</v>
      </c>
    </row>
    <row r="47" spans="1:13" ht="48" customHeight="1" x14ac:dyDescent="0.25">
      <c r="A47" s="24"/>
      <c r="B47" s="30"/>
      <c r="C47" s="30"/>
      <c r="D47" s="6" t="s">
        <v>20</v>
      </c>
      <c r="E47" s="10">
        <v>102759.4</v>
      </c>
      <c r="F47" s="10">
        <v>87467.6</v>
      </c>
      <c r="G47" s="10">
        <v>60675.05</v>
      </c>
      <c r="H47" s="11">
        <v>60983.5</v>
      </c>
      <c r="I47" s="10">
        <v>34492.300000000003</v>
      </c>
      <c r="J47" s="10">
        <v>14530.9</v>
      </c>
      <c r="K47" s="10">
        <v>14567.8</v>
      </c>
      <c r="L47" s="10">
        <v>83491.399999999994</v>
      </c>
      <c r="M47" s="10">
        <f t="shared" si="2"/>
        <v>458967.94999999995</v>
      </c>
    </row>
    <row r="48" spans="1:13" x14ac:dyDescent="0.25">
      <c r="A48" s="24">
        <v>4</v>
      </c>
      <c r="B48" s="30" t="s">
        <v>9</v>
      </c>
      <c r="C48" s="30" t="s">
        <v>48</v>
      </c>
      <c r="D48" s="3" t="s">
        <v>17</v>
      </c>
      <c r="E48" s="10">
        <f>E49+E50</f>
        <v>9665.1999999999989</v>
      </c>
      <c r="F48" s="10">
        <f t="shared" ref="F48:G48" si="15">F49+F50</f>
        <v>15199.3</v>
      </c>
      <c r="G48" s="10">
        <f t="shared" si="15"/>
        <v>10976.3</v>
      </c>
      <c r="H48" s="11" t="s">
        <v>29</v>
      </c>
      <c r="I48" s="11" t="s">
        <v>29</v>
      </c>
      <c r="J48" s="11" t="s">
        <v>29</v>
      </c>
      <c r="K48" s="11" t="s">
        <v>29</v>
      </c>
      <c r="L48" s="11" t="s">
        <v>29</v>
      </c>
      <c r="M48" s="10">
        <f t="shared" si="2"/>
        <v>35840.800000000003</v>
      </c>
    </row>
    <row r="49" spans="1:13" ht="31.5" x14ac:dyDescent="0.25">
      <c r="A49" s="24"/>
      <c r="B49" s="30"/>
      <c r="C49" s="30"/>
      <c r="D49" s="3" t="s">
        <v>18</v>
      </c>
      <c r="E49" s="10">
        <v>9181.9</v>
      </c>
      <c r="F49" s="10">
        <v>14439.3</v>
      </c>
      <c r="G49" s="10">
        <v>10427.4</v>
      </c>
      <c r="H49" s="11" t="s">
        <v>29</v>
      </c>
      <c r="I49" s="11" t="s">
        <v>29</v>
      </c>
      <c r="J49" s="11" t="s">
        <v>29</v>
      </c>
      <c r="K49" s="11" t="s">
        <v>29</v>
      </c>
      <c r="L49" s="11" t="s">
        <v>29</v>
      </c>
      <c r="M49" s="10">
        <f t="shared" si="2"/>
        <v>34048.6</v>
      </c>
    </row>
    <row r="50" spans="1:13" ht="31.5" x14ac:dyDescent="0.25">
      <c r="A50" s="24"/>
      <c r="B50" s="30"/>
      <c r="C50" s="30"/>
      <c r="D50" s="6" t="s">
        <v>20</v>
      </c>
      <c r="E50" s="10">
        <v>483.3</v>
      </c>
      <c r="F50" s="10">
        <v>760</v>
      </c>
      <c r="G50" s="10">
        <v>548.9</v>
      </c>
      <c r="H50" s="11" t="s">
        <v>29</v>
      </c>
      <c r="I50" s="11" t="s">
        <v>29</v>
      </c>
      <c r="J50" s="11" t="s">
        <v>29</v>
      </c>
      <c r="K50" s="11" t="s">
        <v>29</v>
      </c>
      <c r="L50" s="11" t="s">
        <v>29</v>
      </c>
      <c r="M50" s="10">
        <f t="shared" si="2"/>
        <v>1792.1999999999998</v>
      </c>
    </row>
    <row r="51" spans="1:13" x14ac:dyDescent="0.25">
      <c r="A51" s="24">
        <v>5</v>
      </c>
      <c r="B51" s="30" t="s">
        <v>19</v>
      </c>
      <c r="C51" s="30" t="s">
        <v>49</v>
      </c>
      <c r="D51" s="3" t="s">
        <v>17</v>
      </c>
      <c r="E51" s="10">
        <f>E52</f>
        <v>382391.4</v>
      </c>
      <c r="F51" s="10">
        <f t="shared" ref="F51:L51" si="16">F52</f>
        <v>349087.9</v>
      </c>
      <c r="G51" s="10">
        <f t="shared" si="16"/>
        <v>392679.07</v>
      </c>
      <c r="H51" s="11">
        <f t="shared" si="16"/>
        <v>426349.8</v>
      </c>
      <c r="I51" s="10">
        <f t="shared" si="16"/>
        <v>437198.6</v>
      </c>
      <c r="J51" s="10">
        <f t="shared" si="16"/>
        <v>439219.4</v>
      </c>
      <c r="K51" s="10">
        <f t="shared" si="16"/>
        <v>441329.5</v>
      </c>
      <c r="L51" s="10">
        <f t="shared" si="16"/>
        <v>437582.3</v>
      </c>
      <c r="M51" s="10">
        <f t="shared" si="2"/>
        <v>3305837.9699999997</v>
      </c>
    </row>
    <row r="52" spans="1:13" ht="48" customHeight="1" x14ac:dyDescent="0.25">
      <c r="A52" s="24"/>
      <c r="B52" s="30"/>
      <c r="C52" s="30"/>
      <c r="D52" s="3" t="s">
        <v>18</v>
      </c>
      <c r="E52" s="10">
        <v>382391.4</v>
      </c>
      <c r="F52" s="10">
        <v>349087.9</v>
      </c>
      <c r="G52" s="10">
        <v>392679.07</v>
      </c>
      <c r="H52" s="11">
        <v>426349.8</v>
      </c>
      <c r="I52" s="10">
        <v>437198.6</v>
      </c>
      <c r="J52" s="10">
        <v>439219.4</v>
      </c>
      <c r="K52" s="10">
        <v>441329.5</v>
      </c>
      <c r="L52" s="10">
        <v>437582.3</v>
      </c>
      <c r="M52" s="10">
        <f t="shared" si="2"/>
        <v>3305837.9699999997</v>
      </c>
    </row>
    <row r="53" spans="1:13" ht="31.5" x14ac:dyDescent="0.25">
      <c r="A53" s="4">
        <v>6</v>
      </c>
      <c r="B53" s="3" t="s">
        <v>10</v>
      </c>
      <c r="C53" s="14" t="s">
        <v>37</v>
      </c>
      <c r="D53" s="3" t="s">
        <v>17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2" t="s">
        <v>21</v>
      </c>
      <c r="K53" s="12" t="s">
        <v>21</v>
      </c>
      <c r="L53" s="12" t="s">
        <v>21</v>
      </c>
      <c r="M53" s="12" t="s">
        <v>21</v>
      </c>
    </row>
    <row r="54" spans="1:13" ht="47.25" x14ac:dyDescent="0.25">
      <c r="A54" s="4">
        <v>7</v>
      </c>
      <c r="B54" s="3" t="s">
        <v>11</v>
      </c>
      <c r="C54" s="14" t="s">
        <v>50</v>
      </c>
      <c r="D54" s="3" t="s">
        <v>17</v>
      </c>
      <c r="E54" s="12" t="s">
        <v>21</v>
      </c>
      <c r="F54" s="12" t="s">
        <v>21</v>
      </c>
      <c r="G54" s="12" t="s">
        <v>21</v>
      </c>
      <c r="H54" s="12" t="s">
        <v>21</v>
      </c>
      <c r="I54" s="12" t="s">
        <v>21</v>
      </c>
      <c r="J54" s="12" t="s">
        <v>21</v>
      </c>
      <c r="K54" s="12" t="s">
        <v>21</v>
      </c>
      <c r="L54" s="12" t="s">
        <v>21</v>
      </c>
      <c r="M54" s="12" t="s">
        <v>21</v>
      </c>
    </row>
    <row r="55" spans="1:13" x14ac:dyDescent="0.25">
      <c r="A55" s="24">
        <v>8</v>
      </c>
      <c r="B55" s="30" t="s">
        <v>12</v>
      </c>
      <c r="C55" s="30" t="s">
        <v>51</v>
      </c>
      <c r="D55" s="3" t="s">
        <v>17</v>
      </c>
      <c r="E55" s="10">
        <f>E56</f>
        <v>4195.8</v>
      </c>
      <c r="F55" s="10">
        <f t="shared" ref="F55:L55" si="17">F56</f>
        <v>595</v>
      </c>
      <c r="G55" s="10">
        <f t="shared" si="17"/>
        <v>280</v>
      </c>
      <c r="H55" s="11">
        <f t="shared" si="17"/>
        <v>200</v>
      </c>
      <c r="I55" s="10">
        <f t="shared" si="17"/>
        <v>0</v>
      </c>
      <c r="J55" s="10">
        <f t="shared" si="17"/>
        <v>0</v>
      </c>
      <c r="K55" s="10">
        <f t="shared" si="17"/>
        <v>0</v>
      </c>
      <c r="L55" s="10">
        <f t="shared" si="17"/>
        <v>455.6</v>
      </c>
      <c r="M55" s="10">
        <f t="shared" si="2"/>
        <v>5726.4000000000005</v>
      </c>
    </row>
    <row r="56" spans="1:13" ht="31.5" x14ac:dyDescent="0.25">
      <c r="A56" s="24"/>
      <c r="B56" s="30"/>
      <c r="C56" s="30"/>
      <c r="D56" s="6" t="s">
        <v>20</v>
      </c>
      <c r="E56" s="10">
        <v>4195.8</v>
      </c>
      <c r="F56" s="10">
        <v>595</v>
      </c>
      <c r="G56" s="10">
        <v>280</v>
      </c>
      <c r="H56" s="11">
        <v>200</v>
      </c>
      <c r="I56" s="10">
        <v>0</v>
      </c>
      <c r="J56" s="10">
        <v>0</v>
      </c>
      <c r="K56" s="10">
        <v>0</v>
      </c>
      <c r="L56" s="10">
        <v>455.6</v>
      </c>
      <c r="M56" s="10">
        <f t="shared" si="2"/>
        <v>5726.4000000000005</v>
      </c>
    </row>
    <row r="57" spans="1:13" x14ac:dyDescent="0.25">
      <c r="A57" s="24">
        <v>9</v>
      </c>
      <c r="B57" s="30" t="s">
        <v>13</v>
      </c>
      <c r="C57" s="30" t="s">
        <v>52</v>
      </c>
      <c r="D57" s="3" t="s">
        <v>17</v>
      </c>
      <c r="E57" s="10">
        <f>E58</f>
        <v>264099</v>
      </c>
      <c r="F57" s="10">
        <f t="shared" ref="F57:L57" si="18">F58</f>
        <v>250666.3</v>
      </c>
      <c r="G57" s="10">
        <f t="shared" si="18"/>
        <v>223198.65</v>
      </c>
      <c r="H57" s="11">
        <f t="shared" si="18"/>
        <v>215957.8</v>
      </c>
      <c r="I57" s="10">
        <f t="shared" si="18"/>
        <v>220324.5</v>
      </c>
      <c r="J57" s="10">
        <f t="shared" si="18"/>
        <v>217949.5</v>
      </c>
      <c r="K57" s="10">
        <f t="shared" si="18"/>
        <v>218509.8</v>
      </c>
      <c r="L57" s="10">
        <f t="shared" si="18"/>
        <v>229299.5</v>
      </c>
      <c r="M57" s="10">
        <f t="shared" si="2"/>
        <v>1840005.05</v>
      </c>
    </row>
    <row r="58" spans="1:13" ht="31.5" x14ac:dyDescent="0.25">
      <c r="A58" s="24"/>
      <c r="B58" s="30"/>
      <c r="C58" s="30"/>
      <c r="D58" s="6" t="s">
        <v>20</v>
      </c>
      <c r="E58" s="10">
        <v>264099</v>
      </c>
      <c r="F58" s="10">
        <v>250666.3</v>
      </c>
      <c r="G58" s="10">
        <v>223198.65</v>
      </c>
      <c r="H58" s="11">
        <v>215957.8</v>
      </c>
      <c r="I58" s="10">
        <v>220324.5</v>
      </c>
      <c r="J58" s="10">
        <v>217949.5</v>
      </c>
      <c r="K58" s="10">
        <v>218509.8</v>
      </c>
      <c r="L58" s="10">
        <v>229299.5</v>
      </c>
      <c r="M58" s="10">
        <f t="shared" si="2"/>
        <v>1840005.05</v>
      </c>
    </row>
    <row r="59" spans="1:13" ht="94.5" x14ac:dyDescent="0.25">
      <c r="A59" s="20">
        <v>10</v>
      </c>
      <c r="B59" s="19" t="s">
        <v>58</v>
      </c>
      <c r="C59" s="19" t="s">
        <v>60</v>
      </c>
      <c r="D59" s="19" t="s">
        <v>17</v>
      </c>
      <c r="E59" s="10" t="s">
        <v>29</v>
      </c>
      <c r="F59" s="10" t="s">
        <v>29</v>
      </c>
      <c r="G59" s="10" t="s">
        <v>29</v>
      </c>
      <c r="H59" s="10" t="s">
        <v>29</v>
      </c>
      <c r="I59" s="10" t="s">
        <v>21</v>
      </c>
      <c r="J59" s="10" t="s">
        <v>21</v>
      </c>
      <c r="K59" s="10" t="s">
        <v>21</v>
      </c>
      <c r="L59" s="10" t="s">
        <v>21</v>
      </c>
      <c r="M59" s="10" t="s">
        <v>21</v>
      </c>
    </row>
    <row r="60" spans="1:13" s="13" customFormat="1" x14ac:dyDescent="0.25"/>
    <row r="61" spans="1:13" x14ac:dyDescent="0.25">
      <c r="A61" s="1" t="s">
        <v>61</v>
      </c>
    </row>
    <row r="62" spans="1:13" x14ac:dyDescent="0.25">
      <c r="A62" s="32" t="s">
        <v>59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</sheetData>
  <mergeCells count="59">
    <mergeCell ref="A22:A24"/>
    <mergeCell ref="C13:C15"/>
    <mergeCell ref="B13:B15"/>
    <mergeCell ref="A13:A15"/>
    <mergeCell ref="A34:A36"/>
    <mergeCell ref="C19:C21"/>
    <mergeCell ref="B19:B21"/>
    <mergeCell ref="A19:A21"/>
    <mergeCell ref="A16:A18"/>
    <mergeCell ref="C16:C18"/>
    <mergeCell ref="B16:B18"/>
    <mergeCell ref="A40:A42"/>
    <mergeCell ref="B40:B42"/>
    <mergeCell ref="A25:A27"/>
    <mergeCell ref="B25:B27"/>
    <mergeCell ref="C25:C27"/>
    <mergeCell ref="C40:C42"/>
    <mergeCell ref="A37:A39"/>
    <mergeCell ref="B37:B39"/>
    <mergeCell ref="C37:C39"/>
    <mergeCell ref="B34:B36"/>
    <mergeCell ref="C34:C36"/>
    <mergeCell ref="C28:C30"/>
    <mergeCell ref="A28:A30"/>
    <mergeCell ref="B28:B30"/>
    <mergeCell ref="A62:M62"/>
    <mergeCell ref="C10:C11"/>
    <mergeCell ref="D10:D11"/>
    <mergeCell ref="C48:C50"/>
    <mergeCell ref="B48:B50"/>
    <mergeCell ref="A48:A50"/>
    <mergeCell ref="C51:C52"/>
    <mergeCell ref="B51:B52"/>
    <mergeCell ref="A51:A52"/>
    <mergeCell ref="C57:C58"/>
    <mergeCell ref="B57:B58"/>
    <mergeCell ref="C22:C24"/>
    <mergeCell ref="B22:B24"/>
    <mergeCell ref="C31:C33"/>
    <mergeCell ref="B31:B33"/>
    <mergeCell ref="A31:A33"/>
    <mergeCell ref="A57:A58"/>
    <mergeCell ref="C43:C45"/>
    <mergeCell ref="B43:B45"/>
    <mergeCell ref="C55:C56"/>
    <mergeCell ref="B55:B56"/>
    <mergeCell ref="A55:A56"/>
    <mergeCell ref="C46:C47"/>
    <mergeCell ref="A46:A47"/>
    <mergeCell ref="B46:B47"/>
    <mergeCell ref="A43:A45"/>
    <mergeCell ref="I1:M1"/>
    <mergeCell ref="A8:M8"/>
    <mergeCell ref="E10:M10"/>
    <mergeCell ref="A10:A11"/>
    <mergeCell ref="B10:B11"/>
    <mergeCell ref="I3:M3"/>
    <mergeCell ref="I5:M5"/>
    <mergeCell ref="A7:M7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8" firstPageNumber="15" fitToHeight="6" orientation="landscape" useFirstPageNumber="1" r:id="rId1"/>
  <headerFooter>
    <oddHeader>&amp;C&amp;"Times New Roman,обычный"&amp;14&amp;P</oddHeader>
  </headerFooter>
  <rowBreaks count="2" manualBreakCount="2">
    <brk id="27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Дмитрий А. Кротов</cp:lastModifiedBy>
  <cp:lastPrinted>2017-03-20T12:34:38Z</cp:lastPrinted>
  <dcterms:created xsi:type="dcterms:W3CDTF">2014-10-01T07:18:27Z</dcterms:created>
  <dcterms:modified xsi:type="dcterms:W3CDTF">2017-03-20T12:34:49Z</dcterms:modified>
</cp:coreProperties>
</file>